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Cook/Desktop/"/>
    </mc:Choice>
  </mc:AlternateContent>
  <xr:revisionPtr revIDLastSave="0" documentId="13_ncr:1_{8F27C48E-6DD5-D24B-928E-BC40D37F3EE6}" xr6:coauthVersionLast="43" xr6:coauthVersionMax="43" xr10:uidLastSave="{00000000-0000-0000-0000-000000000000}"/>
  <bookViews>
    <workbookView xWindow="0" yWindow="460" windowWidth="28800" windowHeight="16140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Sheet1!$A$1:$N$27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G13" i="1"/>
  <c r="H13" i="1"/>
  <c r="G12" i="1"/>
  <c r="H12" i="1"/>
  <c r="J13" i="1"/>
  <c r="J12" i="1"/>
  <c r="M11" i="1"/>
  <c r="G9" i="1"/>
  <c r="H9" i="1"/>
  <c r="M9" i="1"/>
  <c r="J9" i="1"/>
  <c r="M17" i="1"/>
  <c r="M19" i="1"/>
  <c r="J10" i="1"/>
  <c r="G10" i="1"/>
  <c r="H10" i="1"/>
  <c r="M10" i="1"/>
  <c r="M18" i="1"/>
  <c r="G8" i="1"/>
  <c r="H8" i="1"/>
  <c r="M8" i="1"/>
  <c r="J7" i="1"/>
  <c r="J8" i="1"/>
  <c r="M15" i="1"/>
  <c r="J15" i="1"/>
  <c r="M16" i="1"/>
  <c r="M20" i="1"/>
</calcChain>
</file>

<file path=xl/sharedStrings.xml><?xml version="1.0" encoding="utf-8"?>
<sst xmlns="http://schemas.openxmlformats.org/spreadsheetml/2006/main" count="79" uniqueCount="68">
  <si>
    <t>bags</t>
    <phoneticPr fontId="10"/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</si>
  <si>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</si>
  <si>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</si>
  <si>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</si>
  <si>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</si>
  <si>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</si>
  <si>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</si>
  <si>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</si>
  <si>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</si>
  <si>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</si>
  <si>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sq.ft./kit</t>
    <phoneticPr fontId="10"/>
  </si>
  <si>
    <t>kits</t>
    <phoneticPr fontId="10"/>
  </si>
  <si>
    <t>EC-24</t>
    <phoneticPr fontId="10"/>
  </si>
  <si>
    <t>Cost</t>
  </si>
  <si>
    <t xml:space="preserve">Coverage will   </t>
  </si>
  <si>
    <t xml:space="preserve">                 vary</t>
  </si>
  <si>
    <t>Total Material</t>
  </si>
  <si>
    <t>Total Costs</t>
  </si>
  <si>
    <t>Total</t>
  </si>
  <si>
    <t>Please Round Up When Ordering</t>
  </si>
  <si>
    <t>* Quantities and prices are based on single bag/single gallon units. (Unless otherwise stated)</t>
  </si>
  <si>
    <t>* Contact your local distributor for a price quote, specification sheets and/or dvds.</t>
  </si>
  <si>
    <t>Rounding is not reflected in above price</t>
  </si>
  <si>
    <t>Please read the complete specification guide before ordering material or beginning the job.</t>
    <phoneticPr fontId="10"/>
  </si>
  <si>
    <t>sq.ft/bag</t>
    <phoneticPr fontId="10"/>
  </si>
  <si>
    <t>EC-24 Temper-Crete Resin</t>
  </si>
  <si>
    <t>sq.ft/50 lb bag</t>
  </si>
  <si>
    <t>50 lb bags</t>
  </si>
  <si>
    <t>Westcoat Specialty Coating Systems</t>
  </si>
  <si>
    <t>4007 Lockridge Street</t>
  </si>
  <si>
    <t>sq.ft./gal</t>
  </si>
  <si>
    <t>Template Instructions:</t>
  </si>
  <si>
    <t xml:space="preserve">footage of the project at the </t>
  </si>
  <si>
    <t>bottom of the template.</t>
  </si>
  <si>
    <t>unit (gallon, bag etc.)</t>
    <phoneticPr fontId="10"/>
  </si>
  <si>
    <t xml:space="preserve">for each product in the </t>
  </si>
  <si>
    <t>indicated column.</t>
  </si>
  <si>
    <t>instructions please refer to the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</si>
  <si>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</si>
  <si>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</si>
  <si>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</si>
  <si>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</si>
  <si>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www.westcoat.com</t>
  </si>
  <si>
    <r>
      <t xml:space="preserve">Step 1: </t>
    </r>
    <r>
      <rPr>
        <sz val="11"/>
        <rFont val="Times New Roman"/>
        <family val="1"/>
      </rPr>
      <t>Enter the total square</t>
    </r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</si>
  <si>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</si>
  <si>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r>
      <t>NOTE:</t>
    </r>
    <r>
      <rPr>
        <sz val="11"/>
        <rFont val="Times New Roman"/>
        <family val="1"/>
      </rPr>
      <t xml:space="preserve"> For installation </t>
    </r>
  </si>
  <si>
    <t>This Sheet to Be Used as Rough Estimate Only</t>
  </si>
  <si>
    <t>* Coating accessories and system options are not figured into estimates.</t>
  </si>
  <si>
    <t>* All coverage rates should be verified and adjusted for each project.</t>
  </si>
  <si>
    <t>San Diego,  CA 92102</t>
  </si>
  <si>
    <t>800-250-4519</t>
  </si>
  <si>
    <t xml:space="preserve">Step 1: Total Square Footage </t>
  </si>
  <si>
    <t>Step 2: Cost for</t>
  </si>
  <si>
    <t>Each Product</t>
  </si>
  <si>
    <t>Temper-Crete and Broadcast Coat</t>
  </si>
  <si>
    <t>Topcoat</t>
  </si>
  <si>
    <t>TC-24 Temper-Crete Cement</t>
  </si>
  <si>
    <t>TC-65 Quartz Sand</t>
  </si>
  <si>
    <t>TC-45 Dry Pigment</t>
  </si>
  <si>
    <t xml:space="preserve">sq.ft/50gram </t>
  </si>
  <si>
    <t>REV. 3/13/19</t>
  </si>
  <si>
    <t>Temper-Crete Broadcast (1/8˝)</t>
  </si>
  <si>
    <t>* 30 Grit Silica Sand can be used in lieu of TC-65 Quartz Sand</t>
  </si>
  <si>
    <t>TC-45 Dry Pigment (Optional)</t>
  </si>
  <si>
    <t>units</t>
  </si>
  <si>
    <t>EC-102 Polyaspartic (Clear)</t>
  </si>
  <si>
    <t>gals</t>
  </si>
  <si>
    <t>EC-24 Temper-Crete Urethane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</si>
</sst>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  <family val="2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name val="Geneva"/>
      <family val="2"/>
    </font>
    <font>
      <sz val="8"/>
      <name val="Verdana"/>
      <family val="2"/>
    </font>
    <font>
      <b/>
      <i/>
      <sz val="10"/>
      <name val="Times"/>
      <family val="1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  <family val="2"/>
    </font>
    <font>
      <sz val="10"/>
      <name val="Geneva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  <family val="2"/>
    </font>
    <font>
      <u/>
      <sz val="11"/>
      <color indexed="12"/>
      <name val="Times New Roman"/>
      <family val="1"/>
    </font>
    <font>
      <b/>
      <i/>
      <u/>
      <sz val="10"/>
      <name val="Times"/>
      <family val="1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  <family val="1"/>
    </font>
    <font>
      <sz val="28"/>
      <name val="Akzidenz Grotesk BE BoldCn"/>
    </font>
    <font>
      <sz val="7"/>
      <name val="Geneva"/>
      <family val="2"/>
    </font>
    <font>
      <b/>
      <u/>
      <sz val="12"/>
      <name val="Times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Fill="1" applyBorder="1"/>
    <xf numFmtId="0" fontId="0" fillId="0" borderId="0" xfId="0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12" xfId="0" applyFont="1" applyBorder="1" applyProtection="1"/>
    <xf numFmtId="0" fontId="4" fillId="0" borderId="12" xfId="0" applyFont="1" applyBorder="1" applyAlignment="1" applyProtection="1">
      <alignment horizontal="left"/>
    </xf>
    <xf numFmtId="0" fontId="4" fillId="0" borderId="12" xfId="0" applyFont="1" applyBorder="1" applyAlignment="1" applyProtection="1"/>
    <xf numFmtId="164" fontId="4" fillId="0" borderId="12" xfId="0" applyNumberFormat="1" applyFont="1" applyBorder="1" applyAlignment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 applyProtection="1"/>
    <xf numFmtId="44" fontId="4" fillId="0" borderId="16" xfId="1" applyNumberFormat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 applyProtection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0" fontId="4" fillId="0" borderId="15" xfId="0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44" fontId="0" fillId="0" borderId="19" xfId="0" applyNumberFormat="1" applyBorder="1"/>
    <xf numFmtId="165" fontId="4" fillId="0" borderId="12" xfId="0" applyNumberFormat="1" applyFont="1" applyBorder="1"/>
    <xf numFmtId="0" fontId="4" fillId="0" borderId="16" xfId="0" applyFont="1" applyBorder="1"/>
    <xf numFmtId="0" fontId="4" fillId="0" borderId="20" xfId="0" applyFont="1" applyBorder="1"/>
    <xf numFmtId="44" fontId="4" fillId="0" borderId="21" xfId="0" applyNumberFormat="1" applyFont="1" applyBorder="1"/>
    <xf numFmtId="165" fontId="4" fillId="0" borderId="18" xfId="0" applyNumberFormat="1" applyFont="1" applyBorder="1"/>
    <xf numFmtId="0" fontId="4" fillId="0" borderId="19" xfId="0" applyFont="1" applyBorder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/>
    <xf numFmtId="0" fontId="23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2" applyFont="1" applyBorder="1" applyAlignment="1" applyProtection="1">
      <alignment horizontal="left" indent="1"/>
    </xf>
    <xf numFmtId="0" fontId="13" fillId="0" borderId="0" xfId="0" applyFont="1" applyBorder="1"/>
    <xf numFmtId="0" fontId="12" fillId="0" borderId="4" xfId="0" applyFont="1" applyFill="1" applyBorder="1" applyAlignment="1">
      <alignment horizontal="left"/>
    </xf>
    <xf numFmtId="0" fontId="20" fillId="0" borderId="0" xfId="0" applyFont="1" applyFill="1" applyBorder="1"/>
    <xf numFmtId="0" fontId="12" fillId="0" borderId="4" xfId="0" applyFont="1" applyFill="1" applyBorder="1"/>
    <xf numFmtId="0" fontId="20" fillId="0" borderId="5" xfId="0" applyFont="1" applyBorder="1"/>
    <xf numFmtId="0" fontId="20" fillId="0" borderId="0" xfId="0" applyFont="1" applyBorder="1"/>
    <xf numFmtId="0" fontId="12" fillId="0" borderId="10" xfId="0" applyFont="1" applyFill="1" applyBorder="1" applyAlignment="1">
      <alignment horizontal="left"/>
    </xf>
    <xf numFmtId="0" fontId="20" fillId="0" borderId="11" xfId="0" applyFont="1" applyFill="1" applyBorder="1"/>
    <xf numFmtId="0" fontId="12" fillId="0" borderId="11" xfId="0" applyFont="1" applyFill="1" applyBorder="1" applyAlignment="1">
      <alignment horizontal="left"/>
    </xf>
    <xf numFmtId="0" fontId="12" fillId="0" borderId="0" xfId="0" applyFont="1" applyBorder="1"/>
    <xf numFmtId="0" fontId="20" fillId="0" borderId="0" xfId="0" applyFont="1" applyBorder="1" applyAlignment="1"/>
    <xf numFmtId="0" fontId="0" fillId="0" borderId="3" xfId="0" applyBorder="1"/>
    <xf numFmtId="0" fontId="20" fillId="0" borderId="7" xfId="0" applyFont="1" applyBorder="1" applyAlignment="1"/>
    <xf numFmtId="0" fontId="20" fillId="0" borderId="8" xfId="0" applyFont="1" applyBorder="1" applyAlignment="1"/>
    <xf numFmtId="0" fontId="26" fillId="0" borderId="4" xfId="0" applyFont="1" applyFill="1" applyBorder="1" applyAlignment="1">
      <alignment horizontal="left"/>
    </xf>
    <xf numFmtId="0" fontId="20" fillId="0" borderId="5" xfId="0" applyFont="1" applyBorder="1" applyAlignment="1"/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/>
    <xf numFmtId="0" fontId="20" fillId="0" borderId="6" xfId="0" applyFont="1" applyBorder="1"/>
    <xf numFmtId="0" fontId="27" fillId="0" borderId="0" xfId="0" applyFont="1" applyBorder="1"/>
    <xf numFmtId="0" fontId="28" fillId="0" borderId="0" xfId="2" applyFont="1" applyBorder="1" applyAlignment="1" applyProtection="1"/>
    <xf numFmtId="0" fontId="4" fillId="0" borderId="22" xfId="0" applyFont="1" applyBorder="1"/>
    <xf numFmtId="0" fontId="7" fillId="0" borderId="0" xfId="0" applyFont="1" applyBorder="1" applyAlignment="1">
      <alignment horizontal="center"/>
    </xf>
    <xf numFmtId="0" fontId="30" fillId="0" borderId="0" xfId="0" applyFont="1" applyAlignment="1" applyProtection="1">
      <alignment horizontal="left" vertical="center"/>
      <protection locked="0"/>
    </xf>
    <xf numFmtId="0" fontId="31" fillId="0" borderId="0" xfId="0" applyFont="1"/>
    <xf numFmtId="0" fontId="11" fillId="0" borderId="0" xfId="0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/>
    </xf>
    <xf numFmtId="0" fontId="32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left"/>
    </xf>
    <xf numFmtId="0" fontId="29" fillId="0" borderId="11" xfId="0" applyFont="1" applyBorder="1" applyAlignment="1">
      <alignment horizontal="right"/>
    </xf>
    <xf numFmtId="164" fontId="8" fillId="0" borderId="26" xfId="0" applyNumberFormat="1" applyFont="1" applyBorder="1" applyAlignment="1"/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164" fontId="4" fillId="0" borderId="12" xfId="0" applyNumberFormat="1" applyFont="1" applyBorder="1"/>
    <xf numFmtId="44" fontId="8" fillId="0" borderId="12" xfId="1" applyFont="1" applyBorder="1" applyProtection="1">
      <protection locked="0"/>
    </xf>
    <xf numFmtId="44" fontId="4" fillId="0" borderId="16" xfId="1" applyFont="1" applyBorder="1"/>
    <xf numFmtId="0" fontId="4" fillId="0" borderId="23" xfId="0" applyFont="1" applyBorder="1"/>
    <xf numFmtId="0" fontId="4" fillId="0" borderId="24" xfId="0" applyFont="1" applyBorder="1" applyAlignment="1">
      <alignment horizontal="left"/>
    </xf>
    <xf numFmtId="0" fontId="4" fillId="0" borderId="24" xfId="0" applyFont="1" applyBorder="1"/>
    <xf numFmtId="164" fontId="4" fillId="0" borderId="24" xfId="0" applyNumberFormat="1" applyFont="1" applyBorder="1"/>
    <xf numFmtId="44" fontId="8" fillId="0" borderId="24" xfId="1" applyFont="1" applyBorder="1" applyProtection="1">
      <protection locked="0"/>
    </xf>
    <xf numFmtId="44" fontId="4" fillId="0" borderId="25" xfId="1" applyFont="1" applyBorder="1"/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2"/>
  <cols>
    <col min="1" max="256" width="11" customWidth="1"/>
  </cols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topLeftCell="E6" zoomScale="155" zoomScaleNormal="155" workbookViewId="0">
      <selection activeCell="D18" sqref="D18:J18"/>
    </sheetView>
  </sheetViews>
  <sheetFormatPr baseColWidth="10" defaultColWidth="8.83203125" defaultRowHeight="12"/>
  <cols>
    <col min="1" max="1" width="9.5" customWidth="1"/>
    <col min="2" max="2" width="1.1640625" customWidth="1"/>
    <col min="3" max="3" width="21.33203125" customWidth="1"/>
    <col min="4" max="4" width="39.83203125" customWidth="1"/>
    <col min="5" max="5" width="6.33203125" customWidth="1"/>
    <col min="6" max="6" width="14.6640625" customWidth="1"/>
    <col min="7" max="8" width="10.33203125" customWidth="1"/>
    <col min="9" max="9" width="20.33203125" customWidth="1"/>
    <col min="10" max="10" width="12.1640625" customWidth="1"/>
    <col min="11" max="11" width="4.6640625" customWidth="1"/>
    <col min="12" max="12" width="24.1640625" customWidth="1"/>
    <col min="13" max="13" width="18" customWidth="1"/>
    <col min="14" max="14" width="9.1640625" customWidth="1"/>
    <col min="15" max="256" width="11" customWidth="1"/>
  </cols>
  <sheetData>
    <row r="1" spans="1:15" ht="59.5" customHeight="1">
      <c r="A1" s="109"/>
      <c r="B1" s="110"/>
      <c r="C1" s="110"/>
      <c r="D1" s="110"/>
      <c r="E1" s="110"/>
      <c r="F1" s="110"/>
      <c r="G1" s="87" t="s">
        <v>61</v>
      </c>
      <c r="J1" s="57"/>
      <c r="K1" s="57"/>
      <c r="L1" s="57"/>
      <c r="M1" s="24"/>
      <c r="N1" s="24"/>
      <c r="O1" s="24"/>
    </row>
    <row r="2" spans="1:15" ht="59.5" customHeight="1">
      <c r="A2" s="53"/>
      <c r="B2" s="54"/>
      <c r="C2" s="54"/>
      <c r="D2" s="54"/>
      <c r="E2" s="54"/>
      <c r="F2" s="54"/>
      <c r="G2" s="55"/>
      <c r="H2" s="56"/>
      <c r="J2" s="56"/>
      <c r="K2" s="56"/>
      <c r="L2" s="56"/>
      <c r="M2" s="24"/>
      <c r="N2" s="24"/>
      <c r="O2" s="24"/>
    </row>
    <row r="3" spans="1:15" ht="14" customHeight="1">
      <c r="B3" s="1"/>
      <c r="D3" s="7"/>
      <c r="E3" s="7"/>
      <c r="F3" s="7"/>
      <c r="G3" s="7"/>
      <c r="H3" s="7"/>
      <c r="J3" s="9"/>
      <c r="K3" s="6"/>
    </row>
    <row r="4" spans="1:15" ht="17" thickBot="1">
      <c r="A4" s="113" t="s">
        <v>31</v>
      </c>
      <c r="B4" s="113"/>
      <c r="C4" s="113"/>
      <c r="D4" s="2" t="s">
        <v>2</v>
      </c>
      <c r="E4" s="8" t="s">
        <v>14</v>
      </c>
      <c r="G4" s="2" t="s">
        <v>4</v>
      </c>
      <c r="H4" s="2" t="s">
        <v>7</v>
      </c>
      <c r="I4" s="10" t="s">
        <v>52</v>
      </c>
      <c r="J4" s="9" t="s">
        <v>13</v>
      </c>
    </row>
    <row r="5" spans="1:15" ht="17" thickBot="1">
      <c r="A5" s="113"/>
      <c r="B5" s="113"/>
      <c r="C5" s="113"/>
      <c r="D5" s="2" t="s">
        <v>3</v>
      </c>
      <c r="E5" s="2" t="s">
        <v>15</v>
      </c>
      <c r="F5" s="2"/>
      <c r="G5" s="2" t="s">
        <v>5</v>
      </c>
      <c r="H5" s="2" t="s">
        <v>8</v>
      </c>
      <c r="I5" s="86" t="s">
        <v>53</v>
      </c>
      <c r="J5" s="2" t="s">
        <v>6</v>
      </c>
      <c r="M5" s="14" t="s">
        <v>16</v>
      </c>
    </row>
    <row r="6" spans="1:15" ht="17" thickBot="1">
      <c r="A6" s="58" t="s">
        <v>43</v>
      </c>
      <c r="B6" s="59"/>
      <c r="C6" s="59"/>
      <c r="D6" s="91" t="s">
        <v>54</v>
      </c>
      <c r="E6" s="92"/>
      <c r="F6" s="92"/>
      <c r="G6" s="92"/>
      <c r="H6" s="92"/>
      <c r="I6" s="93"/>
      <c r="J6" s="94"/>
      <c r="M6" s="15" t="s">
        <v>8</v>
      </c>
    </row>
    <row r="7" spans="1:15" s="4" customFormat="1" ht="14">
      <c r="A7" s="60" t="s">
        <v>32</v>
      </c>
      <c r="B7" s="59"/>
      <c r="C7" s="59"/>
      <c r="D7" s="33" t="s">
        <v>67</v>
      </c>
      <c r="E7" s="28">
        <v>42.5</v>
      </c>
      <c r="F7" s="29" t="s">
        <v>10</v>
      </c>
      <c r="G7" s="30">
        <f>G15</f>
        <v>1000</v>
      </c>
      <c r="H7" s="31">
        <f>G7/E7</f>
        <v>23.529411764705884</v>
      </c>
      <c r="I7" s="101">
        <v>0</v>
      </c>
      <c r="J7" s="34">
        <f>SUM(1/E7)*I7</f>
        <v>0</v>
      </c>
      <c r="L7" s="39" t="s">
        <v>25</v>
      </c>
      <c r="M7" s="40">
        <f>H7</f>
        <v>23.529411764705884</v>
      </c>
      <c r="N7" s="41" t="s">
        <v>11</v>
      </c>
    </row>
    <row r="8" spans="1:15" ht="15" thickBot="1">
      <c r="A8" s="60" t="s">
        <v>33</v>
      </c>
      <c r="B8" s="59"/>
      <c r="C8" s="59"/>
      <c r="D8" s="33" t="s">
        <v>56</v>
      </c>
      <c r="E8" s="28">
        <v>42.5</v>
      </c>
      <c r="F8" s="27" t="s">
        <v>24</v>
      </c>
      <c r="G8" s="30">
        <f>G15</f>
        <v>1000</v>
      </c>
      <c r="H8" s="31">
        <f>G8/E8</f>
        <v>23.529411764705884</v>
      </c>
      <c r="I8" s="101">
        <v>0</v>
      </c>
      <c r="J8" s="34">
        <f>SUM(1/E8)*I8</f>
        <v>0</v>
      </c>
      <c r="L8" s="43" t="s">
        <v>56</v>
      </c>
      <c r="M8" s="47">
        <f>H8</f>
        <v>23.529411764705884</v>
      </c>
      <c r="N8" s="48" t="s">
        <v>0</v>
      </c>
    </row>
    <row r="9" spans="1:15" ht="14">
      <c r="A9" s="58"/>
      <c r="B9" s="59"/>
      <c r="C9" s="59"/>
      <c r="D9" s="33" t="s">
        <v>63</v>
      </c>
      <c r="E9" s="28">
        <v>42.5</v>
      </c>
      <c r="F9" s="27" t="s">
        <v>59</v>
      </c>
      <c r="G9" s="30">
        <f>G15</f>
        <v>1000</v>
      </c>
      <c r="H9" s="31">
        <f>G9/E9</f>
        <v>23.529411764705884</v>
      </c>
      <c r="I9" s="101">
        <v>0</v>
      </c>
      <c r="J9" s="34">
        <f>SUM(1/E9)*I9</f>
        <v>0</v>
      </c>
      <c r="L9" s="39" t="s">
        <v>58</v>
      </c>
      <c r="M9" s="40">
        <f>H9+H14</f>
        <v>23.529411764705884</v>
      </c>
      <c r="N9" s="41" t="s">
        <v>64</v>
      </c>
    </row>
    <row r="10" spans="1:15" ht="14">
      <c r="A10" s="58" t="s">
        <v>44</v>
      </c>
      <c r="B10" s="59"/>
      <c r="C10" s="59"/>
      <c r="D10" s="33" t="s">
        <v>57</v>
      </c>
      <c r="E10" s="28">
        <v>55.5</v>
      </c>
      <c r="F10" s="27" t="s">
        <v>26</v>
      </c>
      <c r="G10" s="30">
        <f>G15</f>
        <v>1000</v>
      </c>
      <c r="H10" s="31">
        <f>G10/E10</f>
        <v>18.018018018018019</v>
      </c>
      <c r="I10" s="101">
        <v>0</v>
      </c>
      <c r="J10" s="34">
        <f>SUM(1/E10)*I10</f>
        <v>0</v>
      </c>
      <c r="L10" s="43" t="s">
        <v>57</v>
      </c>
      <c r="M10" s="47">
        <f>H10</f>
        <v>18.018018018018019</v>
      </c>
      <c r="N10" s="48" t="s">
        <v>27</v>
      </c>
      <c r="O10" s="16"/>
    </row>
    <row r="11" spans="1:15" ht="17" thickBot="1">
      <c r="A11" s="60" t="s">
        <v>34</v>
      </c>
      <c r="B11" s="59"/>
      <c r="C11" s="59"/>
      <c r="D11" s="95" t="s">
        <v>55</v>
      </c>
      <c r="E11" s="28"/>
      <c r="F11" s="27"/>
      <c r="G11" s="30"/>
      <c r="H11" s="31"/>
      <c r="I11" s="32"/>
      <c r="J11" s="34"/>
      <c r="L11" s="35" t="s">
        <v>65</v>
      </c>
      <c r="M11" s="51">
        <f>(H13+H12)</f>
        <v>7.7777777777777786</v>
      </c>
      <c r="N11" s="52" t="s">
        <v>66</v>
      </c>
    </row>
    <row r="12" spans="1:15" ht="14">
      <c r="A12" s="60" t="s">
        <v>35</v>
      </c>
      <c r="B12" s="59"/>
      <c r="C12" s="59"/>
      <c r="D12" s="43" t="s">
        <v>65</v>
      </c>
      <c r="E12" s="98">
        <v>225</v>
      </c>
      <c r="F12" s="99" t="s">
        <v>30</v>
      </c>
      <c r="G12" s="100">
        <f>G15</f>
        <v>1000</v>
      </c>
      <c r="H12" s="31">
        <f>G12/E12</f>
        <v>4.4444444444444446</v>
      </c>
      <c r="I12" s="101">
        <v>0</v>
      </c>
      <c r="J12" s="102">
        <f>SUM(1/E12)*I12</f>
        <v>0</v>
      </c>
      <c r="L12" s="89" t="s">
        <v>19</v>
      </c>
      <c r="M12" s="89"/>
      <c r="N12" s="89"/>
      <c r="O12" s="16"/>
    </row>
    <row r="13" spans="1:15" ht="17" thickBot="1">
      <c r="A13" s="61" t="s">
        <v>36</v>
      </c>
      <c r="B13" s="59"/>
      <c r="C13" s="59"/>
      <c r="D13" s="103" t="s">
        <v>65</v>
      </c>
      <c r="E13" s="104">
        <v>300</v>
      </c>
      <c r="F13" s="105" t="s">
        <v>30</v>
      </c>
      <c r="G13" s="106">
        <f>G15</f>
        <v>1000</v>
      </c>
      <c r="H13" s="90">
        <f>G13/E13</f>
        <v>3.3333333333333335</v>
      </c>
      <c r="I13" s="107">
        <v>0</v>
      </c>
      <c r="J13" s="108">
        <f>SUM(1/E13)*I13</f>
        <v>0</v>
      </c>
      <c r="M13" s="2"/>
      <c r="N13" s="16"/>
    </row>
    <row r="14" spans="1:15" ht="17" thickBot="1">
      <c r="A14" s="62"/>
      <c r="B14" s="59"/>
      <c r="C14" s="59"/>
      <c r="D14" s="33"/>
      <c r="E14" s="28"/>
      <c r="F14" s="27"/>
      <c r="G14" s="30"/>
      <c r="H14" s="31"/>
      <c r="I14" s="32"/>
      <c r="J14" s="34"/>
      <c r="M14" s="14" t="s">
        <v>17</v>
      </c>
    </row>
    <row r="15" spans="1:15" ht="16" thickBot="1">
      <c r="A15" s="58" t="s">
        <v>45</v>
      </c>
      <c r="B15" s="59"/>
      <c r="C15" s="59"/>
      <c r="D15" s="35"/>
      <c r="E15" s="36"/>
      <c r="F15" s="96" t="s">
        <v>51</v>
      </c>
      <c r="G15" s="97">
        <v>1000</v>
      </c>
      <c r="H15" s="85" t="s">
        <v>9</v>
      </c>
      <c r="I15" s="37"/>
      <c r="J15" s="38">
        <f>SUM(J7:J13)</f>
        <v>0</v>
      </c>
      <c r="L15" s="39" t="s">
        <v>12</v>
      </c>
      <c r="M15" s="42">
        <f>SUM(M7*I7)</f>
        <v>0</v>
      </c>
      <c r="N15" s="16"/>
    </row>
    <row r="16" spans="1:15" ht="15" thickBot="1">
      <c r="A16" s="60" t="s">
        <v>37</v>
      </c>
      <c r="B16" s="59"/>
      <c r="C16" s="59"/>
      <c r="D16" s="112" t="s">
        <v>23</v>
      </c>
      <c r="E16" s="112"/>
      <c r="F16" s="112"/>
      <c r="G16" s="112"/>
      <c r="H16" s="112"/>
      <c r="I16" s="112"/>
      <c r="J16" s="112"/>
      <c r="L16" s="43" t="s">
        <v>56</v>
      </c>
      <c r="M16" s="44">
        <f>SUM(M8*I8)</f>
        <v>0</v>
      </c>
      <c r="N16" s="16"/>
    </row>
    <row r="17" spans="1:14" ht="14">
      <c r="A17" s="60" t="s">
        <v>38</v>
      </c>
      <c r="B17" s="59"/>
      <c r="C17" s="59"/>
      <c r="L17" s="39" t="s">
        <v>58</v>
      </c>
      <c r="M17" s="42">
        <f>SUM(M9*I9)</f>
        <v>0</v>
      </c>
    </row>
    <row r="18" spans="1:14" ht="15" thickBot="1">
      <c r="A18" s="60" t="s">
        <v>39</v>
      </c>
      <c r="B18" s="59"/>
      <c r="C18" s="59"/>
      <c r="D18" s="111"/>
      <c r="E18" s="111"/>
      <c r="F18" s="111"/>
      <c r="G18" s="111"/>
      <c r="H18" s="111"/>
      <c r="I18" s="111"/>
      <c r="J18" s="111"/>
      <c r="L18" s="49" t="s">
        <v>57</v>
      </c>
      <c r="M18" s="44">
        <f>SUM(M10*I10)</f>
        <v>0</v>
      </c>
      <c r="N18" s="17"/>
    </row>
    <row r="19" spans="1:14" ht="15">
      <c r="A19" s="60" t="s">
        <v>40</v>
      </c>
      <c r="B19" s="59"/>
      <c r="C19" s="59"/>
      <c r="D19" s="75"/>
      <c r="E19" s="76"/>
      <c r="F19" s="76"/>
      <c r="G19" s="76"/>
      <c r="H19" s="76"/>
      <c r="I19" s="77"/>
      <c r="J19" s="69"/>
      <c r="L19" s="49" t="s">
        <v>65</v>
      </c>
      <c r="M19" s="50">
        <f>SUM(M11*I13)</f>
        <v>0</v>
      </c>
      <c r="N19" s="16"/>
    </row>
    <row r="20" spans="1:14" ht="16" thickBot="1">
      <c r="A20" s="60" t="s">
        <v>41</v>
      </c>
      <c r="B20" s="59"/>
      <c r="C20" s="59"/>
      <c r="D20" s="78" t="s">
        <v>46</v>
      </c>
      <c r="E20" s="74"/>
      <c r="F20" s="74"/>
      <c r="G20" s="74"/>
      <c r="H20" s="74"/>
      <c r="I20" s="79"/>
      <c r="J20" s="66"/>
      <c r="L20" s="45" t="s">
        <v>18</v>
      </c>
      <c r="M20" s="46">
        <f>SUM(M15:M19)</f>
        <v>0</v>
      </c>
      <c r="N20" s="16"/>
    </row>
    <row r="21" spans="1:14" ht="15">
      <c r="A21" s="63" t="s">
        <v>42</v>
      </c>
      <c r="B21" s="59"/>
      <c r="C21" s="59"/>
      <c r="D21" s="65" t="s">
        <v>20</v>
      </c>
      <c r="E21" s="66"/>
      <c r="F21" s="66"/>
      <c r="G21" s="66"/>
      <c r="H21" s="66"/>
      <c r="I21" s="80"/>
      <c r="J21" s="66"/>
      <c r="L21" s="25" t="s">
        <v>22</v>
      </c>
      <c r="M21" s="26"/>
      <c r="N21" s="16"/>
    </row>
    <row r="22" spans="1:14" ht="14">
      <c r="A22" s="1"/>
      <c r="B22" s="1"/>
      <c r="C22" s="1"/>
      <c r="D22" s="65" t="s">
        <v>47</v>
      </c>
      <c r="E22" s="66"/>
      <c r="F22" s="66"/>
      <c r="G22" s="66"/>
      <c r="H22" s="66"/>
      <c r="I22" s="80"/>
      <c r="J22" s="66"/>
      <c r="L22" s="25"/>
      <c r="M22" s="26"/>
    </row>
    <row r="23" spans="1:14" ht="14">
      <c r="A23" s="3"/>
      <c r="B23" s="1"/>
      <c r="C23" s="1"/>
      <c r="D23" s="67" t="s">
        <v>21</v>
      </c>
      <c r="E23" s="66"/>
      <c r="F23" s="66"/>
      <c r="G23" s="66"/>
      <c r="H23" s="66"/>
      <c r="I23" s="81"/>
      <c r="J23" s="69"/>
      <c r="L23" s="25"/>
      <c r="M23" s="26"/>
      <c r="N23" s="26"/>
    </row>
    <row r="24" spans="1:14" ht="15">
      <c r="A24" s="1"/>
      <c r="D24" s="65" t="s">
        <v>1</v>
      </c>
      <c r="E24" s="66"/>
      <c r="F24" s="66"/>
      <c r="G24" s="23"/>
      <c r="H24" s="23"/>
      <c r="I24" s="80"/>
      <c r="J24" s="69"/>
      <c r="L24" s="83" t="s">
        <v>28</v>
      </c>
      <c r="N24" s="21"/>
    </row>
    <row r="25" spans="1:14" ht="15">
      <c r="A25" s="1"/>
      <c r="D25" s="65" t="s">
        <v>48</v>
      </c>
      <c r="E25" s="66"/>
      <c r="F25" s="66"/>
      <c r="G25" s="66"/>
      <c r="H25" s="66"/>
      <c r="I25" s="68"/>
      <c r="J25" s="69"/>
      <c r="L25" s="59" t="s">
        <v>29</v>
      </c>
    </row>
    <row r="26" spans="1:14" ht="16" thickBot="1">
      <c r="A26" s="1"/>
      <c r="D26" s="70" t="s">
        <v>62</v>
      </c>
      <c r="E26" s="71"/>
      <c r="F26" s="71"/>
      <c r="G26" s="72"/>
      <c r="H26" s="72"/>
      <c r="I26" s="82"/>
      <c r="J26" s="73"/>
      <c r="L26" s="59" t="s">
        <v>49</v>
      </c>
    </row>
    <row r="27" spans="1:14" ht="13.25" customHeight="1">
      <c r="A27" s="1"/>
      <c r="B27" s="1"/>
      <c r="C27" s="1"/>
      <c r="D27" s="18"/>
      <c r="E27" s="18"/>
      <c r="F27" s="13"/>
      <c r="G27" s="13"/>
      <c r="H27" s="18"/>
      <c r="I27" s="16"/>
      <c r="J27" s="22"/>
      <c r="L27" s="59" t="s">
        <v>50</v>
      </c>
    </row>
    <row r="28" spans="1:14" ht="15">
      <c r="B28" s="1"/>
      <c r="C28" s="1"/>
      <c r="D28" s="16"/>
      <c r="E28" s="16"/>
      <c r="F28" s="16"/>
      <c r="G28" s="16"/>
      <c r="H28" s="16"/>
      <c r="I28" s="16"/>
      <c r="J28" s="23"/>
      <c r="L28" s="84" t="s">
        <v>42</v>
      </c>
    </row>
    <row r="29" spans="1:14" ht="19">
      <c r="B29" s="1"/>
      <c r="C29" s="1"/>
      <c r="D29" s="64"/>
      <c r="E29" s="18"/>
      <c r="F29" s="20"/>
      <c r="G29" s="13"/>
      <c r="H29" s="13"/>
      <c r="I29" s="18"/>
      <c r="L29" s="88" t="s">
        <v>60</v>
      </c>
    </row>
    <row r="30" spans="1:14">
      <c r="B30" s="1"/>
      <c r="C30" s="1"/>
      <c r="D30" s="16"/>
      <c r="E30" s="12"/>
      <c r="F30" s="19"/>
      <c r="G30" s="16"/>
      <c r="H30" s="16"/>
      <c r="I30" s="16"/>
      <c r="J30" s="16"/>
    </row>
    <row r="31" spans="1:14">
      <c r="B31" s="1"/>
      <c r="C31" s="1"/>
      <c r="D31" s="5"/>
      <c r="E31" s="19"/>
      <c r="F31" s="19"/>
    </row>
    <row r="32" spans="1:14">
      <c r="B32" s="1"/>
      <c r="C32" s="1"/>
      <c r="E32" s="12"/>
      <c r="F32" s="19"/>
    </row>
    <row r="33" spans="2:7">
      <c r="B33" s="1"/>
      <c r="C33" s="1"/>
      <c r="G33" s="11"/>
    </row>
    <row r="34" spans="2:7">
      <c r="B34" s="1"/>
      <c r="C34" s="1"/>
      <c r="G34" s="5"/>
    </row>
    <row r="35" spans="2:7">
      <c r="B35" s="1"/>
      <c r="C35" s="1"/>
      <c r="F35" s="5"/>
      <c r="G35" s="5"/>
    </row>
    <row r="36" spans="2:7">
      <c r="B36" s="1"/>
      <c r="C36" s="1"/>
    </row>
    <row r="37" spans="2:7">
      <c r="B37" s="1"/>
      <c r="C37" s="1"/>
    </row>
    <row r="38" spans="2:7">
      <c r="B38" s="1"/>
      <c r="C38" s="1"/>
    </row>
    <row r="39" spans="2:7">
      <c r="B39" s="1"/>
      <c r="C39" s="1"/>
    </row>
    <row r="41" spans="2:7">
      <c r="B41" s="1"/>
    </row>
  </sheetData>
  <mergeCells count="4">
    <mergeCell ref="A1:F1"/>
    <mergeCell ref="D18:J18"/>
    <mergeCell ref="D16:J16"/>
    <mergeCell ref="A4:C5"/>
  </mergeCells>
  <phoneticPr fontId="10"/>
  <hyperlinks>
    <hyperlink ref="A21" r:id="rId1" xr:uid="{00000000-0004-0000-0100-000000000000}"/>
    <hyperlink ref="L28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2" ma:contentTypeDescription="Create a new document." ma:contentTypeScope="" ma:versionID="db8c28b1a9d1279e8e82d96ac8eebc8f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2354dae8bbf6c5c632988f06f5470a40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D89EFD-6DB6-4456-A449-BF147F6385B9}"/>
</file>

<file path=customXml/itemProps2.xml><?xml version="1.0" encoding="utf-8"?>
<ds:datastoreItem xmlns:ds="http://schemas.openxmlformats.org/officeDocument/2006/customXml" ds:itemID="{A5011076-CACC-46ED-AD5D-7083C8FE4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4E4AA9-62A3-452D-BA22-BDF57805E8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Broadcast Eighth Inch Material Cost Template - Westcoat Specialty Coating Systems</dc:title>
  <dc:subject/>
  <dc:creator>Westcoat Specialty Coating Systems</dc:creator>
  <cp:keywords/>
  <dc:description/>
  <cp:lastModifiedBy>Todd Cook</cp:lastModifiedBy>
  <cp:lastPrinted>2009-09-25T18:28:37Z</cp:lastPrinted>
  <dcterms:created xsi:type="dcterms:W3CDTF">1998-12-10T19:24:37Z</dcterms:created>
  <dcterms:modified xsi:type="dcterms:W3CDTF">2019-07-09T23:41:24Z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