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4A857D07-81C6-400D-8037-041DFF50AC96}" xr6:coauthVersionLast="47" xr6:coauthVersionMax="47" xr10:uidLastSave="{00000000-0000-0000-0000-000000000000}"/>
  <bookViews>
    <workbookView xWindow="-38240" yWindow="580" windowWidth="34560" windowHeight="20180" xr2:uid="{00000000-000D-0000-FFFF-FFFF00000000}"/>
  </bookViews>
  <sheets>
    <sheet name="Sheet1" sheetId="1" r:id="rId1"/>
  </sheets>
  <definedNames>
    <definedName name="_xlnm.Print_Area" localSheetId="0">Sheet1!$A$1:$O$27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H19" i="1"/>
  <c r="I19" i="1" s="1"/>
  <c r="N12" i="1" s="1"/>
  <c r="N20" i="1" s="1"/>
  <c r="H18" i="1" l="1"/>
  <c r="I18" i="1" s="1"/>
  <c r="K18" i="1"/>
  <c r="H14" i="1"/>
  <c r="I14" i="1" s="1"/>
  <c r="H15" i="1"/>
  <c r="I15" i="1"/>
  <c r="H11" i="1"/>
  <c r="I11" i="1" s="1"/>
  <c r="K7" i="1"/>
  <c r="K17" i="1"/>
  <c r="K8" i="1"/>
  <c r="K9" i="1"/>
  <c r="K12" i="1"/>
  <c r="K14" i="1"/>
  <c r="K15" i="1"/>
  <c r="H9" i="1"/>
  <c r="I9" i="1"/>
  <c r="H12" i="1"/>
  <c r="I12" i="1"/>
  <c r="H17" i="1"/>
  <c r="I17" i="1"/>
  <c r="H7" i="1"/>
  <c r="I7" i="1" s="1"/>
  <c r="N7" i="1" s="1"/>
  <c r="N15" i="1" s="1"/>
  <c r="K11" i="1"/>
  <c r="H8" i="1"/>
  <c r="I8" i="1" s="1"/>
  <c r="N8" i="1" s="1"/>
  <c r="N16" i="1" s="1"/>
  <c r="N9" i="1" l="1"/>
  <c r="N17" i="1" s="1"/>
  <c r="N11" i="1"/>
  <c r="N19" i="1" s="1"/>
  <c r="N10" i="1"/>
  <c r="K20" i="1"/>
  <c r="N18" i="1" l="1"/>
  <c r="N21" i="1" s="1"/>
</calcChain>
</file>

<file path=xl/sharedStrings.xml><?xml version="1.0" encoding="utf-8"?>
<sst xmlns="http://schemas.openxmlformats.org/spreadsheetml/2006/main" count="75" uniqueCount="57">
  <si>
    <t>Tidalstone Flooring System - High Build</t>
  </si>
  <si>
    <t>Template Instructions:</t>
  </si>
  <si>
    <t>Product Description</t>
  </si>
  <si>
    <t>Coverage will vary</t>
  </si>
  <si>
    <t>Job 
(sq.ft.)</t>
  </si>
  <si>
    <t>Material 
Needed (gal)</t>
  </si>
  <si>
    <t>Step 2: Cost for 
Each Product</t>
  </si>
  <si>
    <t>Optional Cost (per sq. ft.)</t>
  </si>
  <si>
    <t>Total Material</t>
  </si>
  <si>
    <r>
      <t xml:space="preserve">Step 1: 
</t>
    </r>
    <r>
      <rPr>
        <sz val="10"/>
        <color rgb="FF000000"/>
        <rFont val="Arial"/>
      </rPr>
      <t>Enter the total square footage of the project at the bottom of the template.</t>
    </r>
  </si>
  <si>
    <t>Temper-Crete and Broadcast Coat</t>
  </si>
  <si>
    <t>Needed</t>
  </si>
  <si>
    <t>EC-24 Temper-Crete Urethane</t>
  </si>
  <si>
    <t>sq.ft./kit</t>
    <phoneticPr fontId="2"/>
  </si>
  <si>
    <t>EC-24 Temper-Crete Resin</t>
  </si>
  <si>
    <t>kits</t>
    <phoneticPr fontId="2"/>
  </si>
  <si>
    <t>TC-24 Temper-Crete Cement</t>
  </si>
  <si>
    <t>sq.ft/bag</t>
    <phoneticPr fontId="2"/>
  </si>
  <si>
    <t>bags</t>
    <phoneticPr fontId="2"/>
  </si>
  <si>
    <t>TC-62 Tidalstone Aggregate Blends</t>
  </si>
  <si>
    <t>sq.ft/55 lb bag</t>
  </si>
  <si>
    <t>Boxes</t>
  </si>
  <si>
    <r>
      <t xml:space="preserve">Step 2: 
</t>
    </r>
    <r>
      <rPr>
        <sz val="10"/>
        <color rgb="FF000000"/>
        <rFont val="Arial"/>
      </rPr>
      <t>Enter the cost per unit (single kit, bag etc.) for each product in the indicated column.</t>
    </r>
  </si>
  <si>
    <t>2nd Broadcast Coat</t>
  </si>
  <si>
    <t xml:space="preserve">SC-65F WB Polyurethane </t>
  </si>
  <si>
    <t>gals</t>
  </si>
  <si>
    <t>EC-102 Polyaspartic (Clear)</t>
  </si>
  <si>
    <t>sq.ft./gal</t>
  </si>
  <si>
    <t>CA-33 #320</t>
  </si>
  <si>
    <t>lbs</t>
  </si>
  <si>
    <t>Polyaspartic Topcoats</t>
  </si>
  <si>
    <t>Please Round Up When Ordering</t>
  </si>
  <si>
    <t xml:space="preserve">1st Coat: EC-102 Polyaspartic </t>
  </si>
  <si>
    <t>Total Costs</t>
  </si>
  <si>
    <r>
      <rPr>
        <b/>
        <sz val="10"/>
        <color rgb="FF000000"/>
        <rFont val="Arial"/>
      </rPr>
      <t>NOTE:</t>
    </r>
    <r>
      <rPr>
        <sz val="10"/>
        <color rgb="FF000000"/>
        <rFont val="Arial"/>
      </rPr>
      <t xml:space="preserve"> 
For installation instructions please refer to the system specification sheets posted on our website. Training videos for a variety of our systems for a variety of our systems .</t>
    </r>
  </si>
  <si>
    <t xml:space="preserve">2nd Coat: EC-102 Polyaspartic </t>
  </si>
  <si>
    <t>EC-24</t>
    <phoneticPr fontId="2"/>
  </si>
  <si>
    <t>Polyurethane Topcoat</t>
  </si>
  <si>
    <t xml:space="preserve">SC-65F Water-Based Polyurethane </t>
  </si>
  <si>
    <t xml:space="preserve">sq.ft./1 lb. </t>
  </si>
  <si>
    <t>www.westcoat.com</t>
  </si>
  <si>
    <t xml:space="preserve">Step 1: Total Square Footage </t>
  </si>
  <si>
    <t>sq. ft.</t>
  </si>
  <si>
    <t>Please read the complete specification guide before ordering material or beginning the job.</t>
  </si>
  <si>
    <t>Total</t>
  </si>
  <si>
    <t>Rounding is not reflected in above price</t>
  </si>
  <si>
    <t>This Sheet to Be Used as Rough Estimate Only</t>
  </si>
  <si>
    <t>Westcoat</t>
  </si>
  <si>
    <t>4007 Lockridge Street</t>
  </si>
  <si>
    <t>* Quantities and prices are based on single bag/single gallon units. (Unless otherwise stated)</t>
  </si>
  <si>
    <t>San Diego,  CA 92102</t>
  </si>
  <si>
    <t>* Coating accessories and system options are not figured into estimates.</t>
  </si>
  <si>
    <t>800-250-4519</t>
  </si>
  <si>
    <t xml:space="preserve">* Contact your local distributor for a price quote and specification sheets. </t>
  </si>
  <si>
    <t>* We do not guarantee coverages, please allow additional material for waste.</t>
  </si>
  <si>
    <t>* All coverage rates should be verified and adjusted for each project.</t>
  </si>
  <si>
    <t>REV. 12/8/25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</si>
</sst>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25">
    <font>
      <sz val="9"/>
      <name val="Geneva"/>
    </font>
    <font>
      <sz val="9"/>
      <name val="Geneva"/>
      <family val="2"/>
    </font>
    <font>
      <sz val="8"/>
      <name val="Verdana"/>
      <family val="2"/>
    </font>
    <font>
      <u/>
      <sz val="9"/>
      <color indexed="12"/>
      <name val="Geneva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color rgb="FFDD0806"/>
      <name val="Arial"/>
      <family val="2"/>
    </font>
    <font>
      <u/>
      <sz val="10"/>
      <color indexed="12"/>
      <name val="Arial"/>
      <family val="2"/>
    </font>
    <font>
      <sz val="10"/>
      <name val="Geneva"/>
      <family val="2"/>
    </font>
    <font>
      <sz val="10"/>
      <name val="Times"/>
    </font>
    <font>
      <b/>
      <u/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name val="Arial"/>
    </font>
    <font>
      <sz val="10"/>
      <name val="Arial"/>
    </font>
    <font>
      <u/>
      <sz val="10"/>
      <color indexed="12"/>
      <name val="Geneva"/>
      <family val="2"/>
      <charset val="1"/>
    </font>
    <font>
      <b/>
      <sz val="20"/>
      <color rgb="FF000000"/>
      <name val="Arial"/>
      <family val="2"/>
    </font>
    <font>
      <b/>
      <i/>
      <u/>
      <sz val="10"/>
      <name val="Arial"/>
    </font>
    <font>
      <b/>
      <sz val="10"/>
      <color indexed="10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5" fillId="0" borderId="4" xfId="0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5" xfId="0" applyFont="1" applyBorder="1"/>
    <xf numFmtId="164" fontId="6" fillId="0" borderId="5" xfId="0" applyNumberFormat="1" applyFont="1" applyBorder="1"/>
    <xf numFmtId="165" fontId="6" fillId="0" borderId="5" xfId="0" applyNumberFormat="1" applyFont="1" applyBorder="1" applyAlignment="1">
      <alignment horizontal="center"/>
    </xf>
    <xf numFmtId="44" fontId="10" fillId="0" borderId="5" xfId="1" applyFont="1" applyBorder="1" applyProtection="1">
      <protection locked="0"/>
    </xf>
    <xf numFmtId="44" fontId="6" fillId="0" borderId="9" xfId="1" applyFont="1" applyBorder="1" applyAlignment="1" applyProtection="1"/>
    <xf numFmtId="165" fontId="6" fillId="0" borderId="3" xfId="0" applyNumberFormat="1" applyFont="1" applyBorder="1"/>
    <xf numFmtId="0" fontId="6" fillId="0" borderId="7" xfId="0" applyFont="1" applyBorder="1"/>
    <xf numFmtId="165" fontId="6" fillId="0" borderId="5" xfId="0" applyNumberFormat="1" applyFont="1" applyBorder="1"/>
    <xf numFmtId="0" fontId="6" fillId="0" borderId="9" xfId="0" applyFont="1" applyBorder="1"/>
    <xf numFmtId="44" fontId="10" fillId="0" borderId="5" xfId="1" applyFont="1" applyBorder="1" applyAlignment="1" applyProtection="1">
      <protection locked="0"/>
    </xf>
    <xf numFmtId="44" fontId="6" fillId="0" borderId="9" xfId="1" applyFont="1" applyBorder="1"/>
    <xf numFmtId="165" fontId="6" fillId="0" borderId="11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/>
    </xf>
    <xf numFmtId="0" fontId="6" fillId="0" borderId="15" xfId="0" applyFont="1" applyBorder="1" applyAlignment="1">
      <alignment horizontal="left"/>
    </xf>
    <xf numFmtId="0" fontId="6" fillId="0" borderId="15" xfId="0" applyFont="1" applyBorder="1"/>
    <xf numFmtId="164" fontId="6" fillId="0" borderId="15" xfId="0" applyNumberFormat="1" applyFont="1" applyBorder="1"/>
    <xf numFmtId="165" fontId="6" fillId="0" borderId="15" xfId="0" applyNumberFormat="1" applyFont="1" applyBorder="1" applyAlignment="1">
      <alignment horizontal="center"/>
    </xf>
    <xf numFmtId="44" fontId="11" fillId="0" borderId="15" xfId="0" applyNumberFormat="1" applyFont="1" applyBorder="1" applyProtection="1">
      <protection locked="0"/>
    </xf>
    <xf numFmtId="44" fontId="6" fillId="0" borderId="16" xfId="0" applyNumberFormat="1" applyFont="1" applyBorder="1"/>
    <xf numFmtId="44" fontId="6" fillId="0" borderId="7" xfId="0" applyNumberFormat="1" applyFont="1" applyBorder="1"/>
    <xf numFmtId="44" fontId="6" fillId="0" borderId="9" xfId="0" applyNumberFormat="1" applyFont="1" applyBorder="1"/>
    <xf numFmtId="0" fontId="6" fillId="0" borderId="10" xfId="0" applyFont="1" applyBorder="1"/>
    <xf numFmtId="0" fontId="6" fillId="0" borderId="11" xfId="0" applyFont="1" applyBorder="1"/>
    <xf numFmtId="164" fontId="10" fillId="0" borderId="14" xfId="0" applyNumberFormat="1" applyFont="1" applyBorder="1"/>
    <xf numFmtId="0" fontId="6" fillId="0" borderId="13" xfId="0" applyFont="1" applyBorder="1"/>
    <xf numFmtId="44" fontId="10" fillId="0" borderId="11" xfId="1" applyFont="1" applyBorder="1" applyAlignment="1" applyProtection="1">
      <protection locked="0"/>
    </xf>
    <xf numFmtId="44" fontId="6" fillId="0" borderId="12" xfId="0" applyNumberFormat="1" applyFont="1" applyBorder="1"/>
    <xf numFmtId="0" fontId="6" fillId="0" borderId="10" xfId="0" applyFont="1" applyBorder="1" applyAlignment="1">
      <alignment horizontal="right"/>
    </xf>
    <xf numFmtId="0" fontId="13" fillId="0" borderId="19" xfId="0" applyFont="1" applyBorder="1"/>
    <xf numFmtId="0" fontId="4" fillId="0" borderId="0" xfId="0" applyFont="1" applyAlignment="1">
      <alignment horizontal="center"/>
    </xf>
    <xf numFmtId="0" fontId="13" fillId="0" borderId="21" xfId="0" applyFont="1" applyBorder="1"/>
    <xf numFmtId="0" fontId="12" fillId="0" borderId="0" xfId="2" applyFont="1" applyBorder="1" applyAlignment="1" applyProtection="1"/>
    <xf numFmtId="0" fontId="14" fillId="0" borderId="23" xfId="0" applyFont="1" applyBorder="1"/>
    <xf numFmtId="0" fontId="15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9" fillId="0" borderId="0" xfId="0" applyFont="1"/>
    <xf numFmtId="0" fontId="16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0" fillId="0" borderId="0" xfId="2" applyFont="1" applyAlignment="1" applyProtection="1">
      <alignment horizontal="center"/>
    </xf>
    <xf numFmtId="0" fontId="19" fillId="0" borderId="20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20" xfId="0" applyFont="1" applyBorder="1"/>
    <xf numFmtId="0" fontId="19" fillId="0" borderId="22" xfId="0" applyFont="1" applyBorder="1" applyAlignment="1">
      <alignment horizontal="left"/>
    </xf>
    <xf numFmtId="0" fontId="19" fillId="0" borderId="4" xfId="0" applyFont="1" applyBorder="1"/>
    <xf numFmtId="0" fontId="19" fillId="0" borderId="4" xfId="0" applyFont="1" applyBorder="1" applyAlignment="1">
      <alignment horizontal="left"/>
    </xf>
    <xf numFmtId="0" fontId="21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2" fillId="0" borderId="17" xfId="0" applyFont="1" applyBorder="1" applyAlignment="1">
      <alignment horizontal="left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0" fillId="0" borderId="0" xfId="2" applyFont="1" applyAlignment="1" applyProtection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3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18" fillId="0" borderId="4" xfId="0" applyFont="1" applyBorder="1" applyAlignment="1">
      <alignment horizontal="center" vertical="center"/>
    </xf>
    <xf numFmtId="0" fontId="23" fillId="0" borderId="4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>
      <alignment horizontal="left" wrapText="1"/>
    </xf>
    <xf numFmtId="0" fontId="6" fillId="0" borderId="8" xfId="0" applyFont="1" applyBorder="1" applyAlignment="1">
      <alignment wrapText="1"/>
    </xf>
    <xf numFmtId="0" fontId="9" fillId="0" borderId="8" xfId="0" applyFont="1" applyBorder="1" applyAlignment="1">
      <alignment horizontal="left" wrapText="1"/>
    </xf>
    <xf numFmtId="0" fontId="6" fillId="0" borderId="6" xfId="0" applyFont="1" applyBorder="1" applyAlignment="1">
      <alignment wrapText="1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4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/>
    <xf numFmtId="0" fontId="19" fillId="0" borderId="20" xfId="0" applyFont="1" applyBorder="1" applyAlignment="1"/>
    <xf numFmtId="0" fontId="19" fillId="0" borderId="0" xfId="0" applyFont="1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600075</xdr:rowOff>
    </xdr:from>
    <xdr:to>
      <xdr:col>1</xdr:col>
      <xdr:colOff>771525</xdr:colOff>
      <xdr:row>1</xdr:row>
      <xdr:rowOff>447675</xdr:rowOff>
    </xdr:to>
    <xdr:pic>
      <xdr:nvPicPr>
        <xdr:cNvPr id="2088" name="Picture 2">
          <a:extLst>
            <a:ext uri="{FF2B5EF4-FFF2-40B4-BE49-F238E27FC236}">
              <a16:creationId xmlns:a16="http://schemas.microsoft.com/office/drawing/2014/main" id="{83CF65BC-DD21-4686-A2ED-AB501941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0075"/>
          <a:ext cx="15811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828675</xdr:colOff>
      <xdr:row>0</xdr:row>
      <xdr:rowOff>600075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9BB542-0F4F-433E-9CD8-A90817EE0C35}"/>
            </a:ext>
            <a:ext uri="{147F2762-F138-4A5C-976F-8EAC2B608ADB}">
              <a16:predDERef xmlns:a16="http://schemas.microsoft.com/office/drawing/2014/main" pred="{83CF65BC-DD21-4686-A2ED-AB5019415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9975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westcoat.com" TargetMode="External"/><Relationship Id="rId1" Type="http://schemas.openxmlformats.org/officeDocument/2006/relationships/hyperlink" Target="http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2"/>
  <sheetViews>
    <sheetView tabSelected="1" topLeftCell="E10" zoomScale="110" zoomScaleNormal="110" workbookViewId="0">
      <selection activeCell="M22" sqref="M22:O22"/>
    </sheetView>
  </sheetViews>
  <sheetFormatPr defaultColWidth="25.42578125" defaultRowHeight="12.75"/>
  <cols>
    <col min="1" max="3" width="12.140625" style="6" customWidth="1"/>
    <col min="4" max="4" width="5.28515625" style="6" customWidth="1"/>
    <col min="5" max="5" width="32.5703125" style="6" customWidth="1"/>
    <col min="6" max="6" width="14.85546875" style="6" customWidth="1"/>
    <col min="7" max="7" width="13.7109375" style="6" customWidth="1"/>
    <col min="8" max="8" width="13.85546875" style="6" customWidth="1"/>
    <col min="9" max="9" width="18.140625" style="6" customWidth="1"/>
    <col min="10" max="10" width="18" style="6" customWidth="1"/>
    <col min="11" max="11" width="15.85546875" style="6" customWidth="1"/>
    <col min="12" max="12" width="6.42578125" style="6" customWidth="1"/>
    <col min="13" max="13" width="33.85546875" style="6" customWidth="1"/>
    <col min="14" max="14" width="13.140625" style="6" customWidth="1"/>
    <col min="15" max="15" width="8.42578125" style="6" customWidth="1"/>
    <col min="16" max="16384" width="25.42578125" style="6"/>
  </cols>
  <sheetData>
    <row r="1" spans="1:16" ht="48.95" customHeight="1">
      <c r="A1" s="5"/>
      <c r="B1" s="5"/>
      <c r="C1" s="5"/>
      <c r="D1" s="5"/>
      <c r="E1" s="66" t="s">
        <v>0</v>
      </c>
      <c r="F1" s="66"/>
      <c r="G1" s="66"/>
      <c r="H1" s="66"/>
      <c r="I1" s="66"/>
      <c r="J1" s="66"/>
      <c r="K1" s="66"/>
      <c r="L1" s="7"/>
      <c r="M1" s="7"/>
      <c r="N1" s="8"/>
      <c r="O1" s="8"/>
      <c r="P1" s="8"/>
    </row>
    <row r="2" spans="1:16" ht="43.5" customHeight="1">
      <c r="A2" s="5"/>
      <c r="B2" s="5"/>
      <c r="C2" s="5"/>
      <c r="D2" s="5"/>
      <c r="E2" s="5"/>
      <c r="F2" s="5"/>
      <c r="G2" s="5"/>
      <c r="H2" s="9"/>
      <c r="I2" s="9"/>
      <c r="K2" s="9"/>
      <c r="L2" s="9"/>
      <c r="M2" s="9"/>
      <c r="N2" s="8"/>
      <c r="O2" s="8"/>
      <c r="P2" s="8"/>
    </row>
    <row r="3" spans="1:16" ht="14.1" customHeight="1">
      <c r="E3" s="10"/>
      <c r="F3" s="10"/>
      <c r="G3" s="10"/>
      <c r="H3" s="10"/>
      <c r="I3" s="10"/>
      <c r="K3" s="11"/>
      <c r="L3" s="12"/>
    </row>
    <row r="4" spans="1:16">
      <c r="A4" s="71" t="s">
        <v>1</v>
      </c>
      <c r="B4" s="71"/>
      <c r="C4" s="71"/>
      <c r="D4" s="52"/>
      <c r="E4" s="77" t="s">
        <v>2</v>
      </c>
      <c r="F4" s="77" t="s">
        <v>3</v>
      </c>
      <c r="G4" s="77"/>
      <c r="H4" s="78" t="s">
        <v>4</v>
      </c>
      <c r="I4" s="78" t="s">
        <v>5</v>
      </c>
      <c r="J4" s="79" t="s">
        <v>6</v>
      </c>
      <c r="K4" s="80" t="s">
        <v>7</v>
      </c>
    </row>
    <row r="5" spans="1:16">
      <c r="A5" s="53"/>
      <c r="B5" s="53"/>
      <c r="C5" s="53"/>
      <c r="D5" s="53"/>
      <c r="E5" s="81"/>
      <c r="F5" s="81"/>
      <c r="G5" s="81"/>
      <c r="H5" s="81"/>
      <c r="I5" s="81"/>
      <c r="J5" s="82"/>
      <c r="K5" s="83"/>
      <c r="N5" s="13" t="s">
        <v>8</v>
      </c>
    </row>
    <row r="6" spans="1:16" ht="18" customHeight="1">
      <c r="A6" s="72" t="s">
        <v>9</v>
      </c>
      <c r="B6" s="73"/>
      <c r="C6" s="73"/>
      <c r="D6" s="54"/>
      <c r="E6" s="84" t="s">
        <v>10</v>
      </c>
      <c r="F6" s="14"/>
      <c r="G6" s="14"/>
      <c r="H6" s="14"/>
      <c r="I6" s="14"/>
      <c r="J6" s="15"/>
      <c r="K6" s="16"/>
      <c r="N6" s="17" t="s">
        <v>11</v>
      </c>
    </row>
    <row r="7" spans="1:16" ht="18" customHeight="1">
      <c r="A7" s="73"/>
      <c r="B7" s="73"/>
      <c r="C7" s="73"/>
      <c r="D7" s="54"/>
      <c r="E7" s="85" t="s">
        <v>12</v>
      </c>
      <c r="F7" s="18">
        <v>42.5</v>
      </c>
      <c r="G7" s="19" t="s">
        <v>13</v>
      </c>
      <c r="H7" s="20">
        <f>H20</f>
        <v>0</v>
      </c>
      <c r="I7" s="21">
        <f>H7/F7</f>
        <v>0</v>
      </c>
      <c r="J7" s="22">
        <v>0</v>
      </c>
      <c r="K7" s="23">
        <f>SUM(1/F7)*J7</f>
        <v>0</v>
      </c>
      <c r="M7" s="87" t="s">
        <v>14</v>
      </c>
      <c r="N7" s="24">
        <f>I7</f>
        <v>0</v>
      </c>
      <c r="O7" s="25" t="s">
        <v>15</v>
      </c>
    </row>
    <row r="8" spans="1:16" ht="18" customHeight="1">
      <c r="A8" s="73"/>
      <c r="B8" s="73"/>
      <c r="C8" s="73"/>
      <c r="D8" s="54"/>
      <c r="E8" s="85" t="s">
        <v>16</v>
      </c>
      <c r="F8" s="18">
        <v>42.5</v>
      </c>
      <c r="G8" s="19" t="s">
        <v>17</v>
      </c>
      <c r="H8" s="20">
        <f>H20</f>
        <v>0</v>
      </c>
      <c r="I8" s="21">
        <f>H8/F8</f>
        <v>0</v>
      </c>
      <c r="J8" s="22">
        <v>0</v>
      </c>
      <c r="K8" s="23">
        <f>SUM(1/F8)*J8</f>
        <v>0</v>
      </c>
      <c r="M8" s="85" t="s">
        <v>16</v>
      </c>
      <c r="N8" s="26">
        <f>I8</f>
        <v>0</v>
      </c>
      <c r="O8" s="27" t="s">
        <v>18</v>
      </c>
    </row>
    <row r="9" spans="1:16" ht="18" customHeight="1">
      <c r="A9" s="55"/>
      <c r="B9" s="56"/>
      <c r="C9" s="56"/>
      <c r="D9" s="56"/>
      <c r="E9" s="85" t="s">
        <v>19</v>
      </c>
      <c r="F9" s="18">
        <v>412</v>
      </c>
      <c r="G9" s="19" t="s">
        <v>20</v>
      </c>
      <c r="H9" s="20">
        <f>H20</f>
        <v>0</v>
      </c>
      <c r="I9" s="21">
        <f>H9/F9</f>
        <v>0</v>
      </c>
      <c r="J9" s="22">
        <v>0</v>
      </c>
      <c r="K9" s="23">
        <f>SUM(1/F9)*J9</f>
        <v>0</v>
      </c>
      <c r="M9" s="85" t="s">
        <v>19</v>
      </c>
      <c r="N9" s="26">
        <f>I9+I12</f>
        <v>0</v>
      </c>
      <c r="O9" s="27" t="s">
        <v>21</v>
      </c>
    </row>
    <row r="10" spans="1:16" ht="18" customHeight="1">
      <c r="A10" s="74" t="s">
        <v>22</v>
      </c>
      <c r="B10" s="75"/>
      <c r="C10" s="75"/>
      <c r="D10" s="58"/>
      <c r="E10" s="86" t="s">
        <v>23</v>
      </c>
      <c r="F10" s="18"/>
      <c r="G10" s="19"/>
      <c r="H10" s="20"/>
      <c r="I10" s="21"/>
      <c r="J10" s="28"/>
      <c r="K10" s="23"/>
      <c r="M10" s="85" t="s">
        <v>24</v>
      </c>
      <c r="N10" s="26">
        <f>I17+I18</f>
        <v>0</v>
      </c>
      <c r="O10" s="27" t="s">
        <v>25</v>
      </c>
    </row>
    <row r="11" spans="1:16" ht="18" customHeight="1">
      <c r="A11" s="75"/>
      <c r="B11" s="75"/>
      <c r="C11" s="75"/>
      <c r="D11" s="58"/>
      <c r="E11" s="85" t="s">
        <v>26</v>
      </c>
      <c r="F11" s="18">
        <v>210</v>
      </c>
      <c r="G11" s="19" t="s">
        <v>27</v>
      </c>
      <c r="H11" s="20">
        <f>H20</f>
        <v>0</v>
      </c>
      <c r="I11" s="21">
        <f>H11/F11</f>
        <v>0</v>
      </c>
      <c r="J11" s="22">
        <v>0</v>
      </c>
      <c r="K11" s="29">
        <f>SUM(1/F11)*J11</f>
        <v>0</v>
      </c>
      <c r="M11" s="85" t="s">
        <v>26</v>
      </c>
      <c r="N11" s="26">
        <f>(I14+I11+I15)</f>
        <v>0</v>
      </c>
      <c r="O11" s="27" t="s">
        <v>25</v>
      </c>
    </row>
    <row r="12" spans="1:16" ht="18" customHeight="1">
      <c r="A12" s="75"/>
      <c r="B12" s="75"/>
      <c r="C12" s="75"/>
      <c r="D12" s="58"/>
      <c r="E12" s="85" t="s">
        <v>19</v>
      </c>
      <c r="F12" s="18">
        <v>412</v>
      </c>
      <c r="G12" s="19" t="s">
        <v>20</v>
      </c>
      <c r="H12" s="20">
        <f>H20</f>
        <v>0</v>
      </c>
      <c r="I12" s="21">
        <f>H12/F12</f>
        <v>0</v>
      </c>
      <c r="J12" s="22">
        <v>0</v>
      </c>
      <c r="K12" s="23">
        <f>SUM(1/F12)*J12</f>
        <v>0</v>
      </c>
      <c r="M12" s="88" t="s">
        <v>28</v>
      </c>
      <c r="N12" s="30">
        <f>I19</f>
        <v>0</v>
      </c>
      <c r="O12" s="31" t="s">
        <v>29</v>
      </c>
    </row>
    <row r="13" spans="1:16" ht="18" customHeight="1">
      <c r="A13" s="75"/>
      <c r="B13" s="75"/>
      <c r="C13" s="75"/>
      <c r="D13" s="58"/>
      <c r="E13" s="86" t="s">
        <v>30</v>
      </c>
      <c r="F13" s="18"/>
      <c r="G13" s="19"/>
      <c r="H13" s="20"/>
      <c r="I13" s="21"/>
      <c r="J13" s="28"/>
      <c r="K13" s="23"/>
      <c r="M13" s="90" t="s">
        <v>31</v>
      </c>
      <c r="N13" s="90"/>
      <c r="O13" s="90"/>
    </row>
    <row r="14" spans="1:16" ht="18" customHeight="1">
      <c r="A14" s="56"/>
      <c r="B14" s="56"/>
      <c r="C14" s="56"/>
      <c r="D14" s="56"/>
      <c r="E14" s="85" t="s">
        <v>32</v>
      </c>
      <c r="F14" s="18">
        <v>130</v>
      </c>
      <c r="G14" s="19" t="s">
        <v>27</v>
      </c>
      <c r="H14" s="20">
        <f>H20</f>
        <v>0</v>
      </c>
      <c r="I14" s="21">
        <f>H14/F14</f>
        <v>0</v>
      </c>
      <c r="J14" s="22">
        <v>0</v>
      </c>
      <c r="K14" s="29">
        <f>SUM(1/F14)*J14</f>
        <v>0</v>
      </c>
      <c r="M14" s="89"/>
      <c r="N14" s="13" t="s">
        <v>33</v>
      </c>
    </row>
    <row r="15" spans="1:16" ht="18" customHeight="1">
      <c r="A15" s="72" t="s">
        <v>34</v>
      </c>
      <c r="B15" s="72"/>
      <c r="C15" s="72"/>
      <c r="D15" s="57"/>
      <c r="E15" s="85" t="s">
        <v>35</v>
      </c>
      <c r="F15" s="32">
        <v>275</v>
      </c>
      <c r="G15" s="33" t="s">
        <v>27</v>
      </c>
      <c r="H15" s="34">
        <f>H20</f>
        <v>0</v>
      </c>
      <c r="I15" s="35">
        <f>H15/F15</f>
        <v>0</v>
      </c>
      <c r="J15" s="36">
        <v>0</v>
      </c>
      <c r="K15" s="37">
        <f>SUM(1/F15)*J15</f>
        <v>0</v>
      </c>
      <c r="M15" s="87" t="s">
        <v>36</v>
      </c>
      <c r="N15" s="38">
        <f>SUM(N7*J7)</f>
        <v>0</v>
      </c>
    </row>
    <row r="16" spans="1:16" ht="18" customHeight="1">
      <c r="A16" s="72"/>
      <c r="B16" s="72"/>
      <c r="C16" s="72"/>
      <c r="D16" s="57"/>
      <c r="E16" s="86" t="s">
        <v>37</v>
      </c>
      <c r="F16" s="18"/>
      <c r="G16" s="19"/>
      <c r="H16" s="20"/>
      <c r="I16" s="21"/>
      <c r="J16" s="28"/>
      <c r="K16" s="23"/>
      <c r="M16" s="85" t="s">
        <v>16</v>
      </c>
      <c r="N16" s="39">
        <f>SUM(N8*J8)</f>
        <v>0</v>
      </c>
    </row>
    <row r="17" spans="1:15" ht="18" customHeight="1">
      <c r="A17" s="72"/>
      <c r="B17" s="72"/>
      <c r="C17" s="72"/>
      <c r="D17" s="57"/>
      <c r="E17" s="85" t="s">
        <v>38</v>
      </c>
      <c r="F17" s="18">
        <v>700</v>
      </c>
      <c r="G17" s="19" t="s">
        <v>27</v>
      </c>
      <c r="H17" s="20">
        <f>H20</f>
        <v>0</v>
      </c>
      <c r="I17" s="21">
        <f>H17/F17</f>
        <v>0</v>
      </c>
      <c r="J17" s="22">
        <v>0</v>
      </c>
      <c r="K17" s="29">
        <f>SUM(1/F17)*J17</f>
        <v>0</v>
      </c>
      <c r="M17" s="85" t="s">
        <v>19</v>
      </c>
      <c r="N17" s="39">
        <f>SUM(N9*J9)</f>
        <v>0</v>
      </c>
    </row>
    <row r="18" spans="1:15" ht="18" customHeight="1">
      <c r="A18" s="72"/>
      <c r="B18" s="72"/>
      <c r="C18" s="72"/>
      <c r="D18" s="57"/>
      <c r="E18" s="85" t="s">
        <v>38</v>
      </c>
      <c r="F18" s="18">
        <v>700</v>
      </c>
      <c r="G18" s="19" t="s">
        <v>27</v>
      </c>
      <c r="H18" s="20">
        <f>H20</f>
        <v>0</v>
      </c>
      <c r="I18" s="21">
        <f>H18/F18</f>
        <v>0</v>
      </c>
      <c r="J18" s="22">
        <v>0</v>
      </c>
      <c r="K18" s="29">
        <f>SUM(1/F18)*J18</f>
        <v>0</v>
      </c>
      <c r="M18" s="85" t="s">
        <v>24</v>
      </c>
      <c r="N18" s="39">
        <f>(N10*J17)</f>
        <v>0</v>
      </c>
    </row>
    <row r="19" spans="1:15" ht="18" customHeight="1">
      <c r="A19" s="72"/>
      <c r="B19" s="72"/>
      <c r="C19" s="72"/>
      <c r="D19" s="57"/>
      <c r="E19" s="85" t="s">
        <v>28</v>
      </c>
      <c r="F19" s="18">
        <v>2800</v>
      </c>
      <c r="G19" s="19" t="s">
        <v>39</v>
      </c>
      <c r="H19" s="20">
        <f>H20</f>
        <v>0</v>
      </c>
      <c r="I19" s="21">
        <f>H19/F19</f>
        <v>0</v>
      </c>
      <c r="J19" s="22">
        <v>0</v>
      </c>
      <c r="K19" s="29">
        <f>SUM(1/F19)*J19</f>
        <v>0</v>
      </c>
      <c r="M19" s="85" t="s">
        <v>26</v>
      </c>
      <c r="N19" s="39">
        <f>SUM(N11*J11)</f>
        <v>0</v>
      </c>
    </row>
    <row r="20" spans="1:15" ht="18" customHeight="1">
      <c r="A20" s="76" t="s">
        <v>40</v>
      </c>
      <c r="B20" s="76"/>
      <c r="C20" s="76"/>
      <c r="D20" s="57"/>
      <c r="E20" s="40"/>
      <c r="F20" s="41"/>
      <c r="G20" s="1" t="s">
        <v>41</v>
      </c>
      <c r="H20" s="42"/>
      <c r="I20" s="43" t="s">
        <v>42</v>
      </c>
      <c r="J20" s="44"/>
      <c r="K20" s="45">
        <f>SUM(K7:K19)</f>
        <v>0</v>
      </c>
      <c r="M20" s="85" t="s">
        <v>28</v>
      </c>
      <c r="N20" s="39">
        <f>(N12*J19)</f>
        <v>0</v>
      </c>
    </row>
    <row r="21" spans="1:15">
      <c r="D21" s="57"/>
      <c r="E21" s="67" t="s">
        <v>43</v>
      </c>
      <c r="F21" s="67"/>
      <c r="G21" s="67"/>
      <c r="H21" s="67"/>
      <c r="I21" s="67"/>
      <c r="J21" s="67"/>
      <c r="K21" s="67"/>
      <c r="M21" s="46" t="s">
        <v>44</v>
      </c>
      <c r="N21" s="45">
        <f>SUM(N15:N20)</f>
        <v>0</v>
      </c>
    </row>
    <row r="22" spans="1:15">
      <c r="D22" s="59"/>
      <c r="E22" s="68"/>
      <c r="F22" s="68"/>
      <c r="G22" s="68"/>
      <c r="H22" s="68"/>
      <c r="I22" s="68"/>
      <c r="J22" s="68"/>
      <c r="K22" s="68"/>
      <c r="M22" s="68" t="s">
        <v>45</v>
      </c>
      <c r="N22" s="68"/>
      <c r="O22" s="68"/>
    </row>
    <row r="23" spans="1:15">
      <c r="E23" s="69"/>
      <c r="F23" s="69"/>
      <c r="G23" s="69"/>
      <c r="H23" s="69"/>
      <c r="I23" s="69"/>
      <c r="J23" s="69"/>
      <c r="K23" s="69"/>
      <c r="M23" s="2"/>
      <c r="N23" s="3"/>
    </row>
    <row r="24" spans="1:15">
      <c r="E24" s="70" t="s">
        <v>46</v>
      </c>
      <c r="F24" s="91"/>
      <c r="G24" s="91"/>
      <c r="H24" s="91"/>
      <c r="I24" s="91"/>
      <c r="J24" s="91"/>
      <c r="K24" s="47"/>
      <c r="M24" s="6" t="s">
        <v>47</v>
      </c>
      <c r="O24" s="48"/>
    </row>
    <row r="25" spans="1:15">
      <c r="E25" s="92"/>
      <c r="F25" s="93"/>
      <c r="G25" s="93"/>
      <c r="H25" s="93"/>
      <c r="I25" s="93"/>
      <c r="J25" s="93"/>
      <c r="K25" s="49"/>
      <c r="M25" s="6" t="s">
        <v>48</v>
      </c>
    </row>
    <row r="26" spans="1:15">
      <c r="E26" s="60" t="s">
        <v>49</v>
      </c>
      <c r="F26" s="56"/>
      <c r="G26" s="56"/>
      <c r="H26" s="56"/>
      <c r="I26" s="56"/>
      <c r="J26" s="61"/>
      <c r="K26" s="49"/>
      <c r="M26" s="6" t="s">
        <v>50</v>
      </c>
    </row>
    <row r="27" spans="1:15" ht="15" customHeight="1">
      <c r="E27" s="60" t="s">
        <v>51</v>
      </c>
      <c r="F27" s="56"/>
      <c r="G27" s="56"/>
      <c r="H27" s="56"/>
      <c r="I27" s="56"/>
      <c r="J27" s="61"/>
      <c r="K27" s="49"/>
      <c r="M27" s="6" t="s">
        <v>52</v>
      </c>
    </row>
    <row r="28" spans="1:15">
      <c r="E28" s="62" t="s">
        <v>53</v>
      </c>
      <c r="F28" s="56"/>
      <c r="G28" s="56"/>
      <c r="H28" s="56"/>
      <c r="I28" s="56"/>
      <c r="J28" s="56"/>
      <c r="K28" s="49"/>
      <c r="M28" s="50" t="s">
        <v>40</v>
      </c>
    </row>
    <row r="29" spans="1:15">
      <c r="E29" s="60" t="s">
        <v>54</v>
      </c>
      <c r="F29" s="56"/>
      <c r="G29" s="56"/>
      <c r="H29" s="61"/>
      <c r="I29" s="61"/>
      <c r="J29" s="61"/>
      <c r="K29" s="49"/>
    </row>
    <row r="30" spans="1:15">
      <c r="E30" s="60" t="s">
        <v>55</v>
      </c>
      <c r="F30" s="56"/>
      <c r="G30" s="56"/>
      <c r="H30" s="56"/>
      <c r="I30" s="56"/>
      <c r="J30" s="56"/>
      <c r="K30" s="49"/>
      <c r="O30" s="6" t="s">
        <v>56</v>
      </c>
    </row>
    <row r="31" spans="1:15">
      <c r="E31" s="63"/>
      <c r="F31" s="64"/>
      <c r="G31" s="64"/>
      <c r="H31" s="65"/>
      <c r="I31" s="65"/>
      <c r="J31" s="64"/>
      <c r="K31" s="51"/>
    </row>
    <row r="32" spans="1:15">
      <c r="E32" s="56"/>
      <c r="F32" s="56"/>
      <c r="G32" s="56"/>
      <c r="H32" s="56"/>
      <c r="I32" s="56"/>
      <c r="J32" s="56"/>
      <c r="K32" s="4"/>
    </row>
  </sheetData>
  <mergeCells count="16">
    <mergeCell ref="M13:O13"/>
    <mergeCell ref="M22:O22"/>
    <mergeCell ref="E1:K1"/>
    <mergeCell ref="E21:K23"/>
    <mergeCell ref="E24:J25"/>
    <mergeCell ref="A4:C4"/>
    <mergeCell ref="A6:C8"/>
    <mergeCell ref="A10:C13"/>
    <mergeCell ref="A20:C20"/>
    <mergeCell ref="A15:C19"/>
    <mergeCell ref="E4:E5"/>
    <mergeCell ref="F4:G5"/>
    <mergeCell ref="H4:H5"/>
    <mergeCell ref="I4:I5"/>
    <mergeCell ref="J4:J5"/>
    <mergeCell ref="K4:K5"/>
  </mergeCells>
  <phoneticPr fontId="2"/>
  <hyperlinks>
    <hyperlink ref="M28" r:id="rId1" xr:uid="{00000000-0004-0000-0100-000001000000}"/>
    <hyperlink ref="A20:C20" r:id="rId2" display="www.westcoat.com" xr:uid="{CBA89672-D915-4735-A006-DFF612AC1335}"/>
  </hyperlinks>
  <printOptions horizontalCentered="1"/>
  <pageMargins left="0.25" right="0.25" top="1.25" bottom="0.25" header="0" footer="0"/>
  <pageSetup scale="61" orientation="portrait" horizontalDpi="4294967292" verticalDpi="4294967292" r:id="rId3"/>
  <headerFooter alignWithMargins="0">
    <oddFooter xml:space="preserve">&amp;L&amp;C&amp;REpoxyMortarQuartzTemp 10/07
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Props1.xml><?xml version="1.0" encoding="utf-8"?>
<ds:datastoreItem xmlns:ds="http://schemas.openxmlformats.org/officeDocument/2006/customXml" ds:itemID="{A5011076-CACC-46ED-AD5D-7083C8FE41BC}"/>
</file>

<file path=customXml/itemProps2.xml><?xml version="1.0" encoding="utf-8"?>
<ds:datastoreItem xmlns:ds="http://schemas.openxmlformats.org/officeDocument/2006/customXml" ds:itemID="{0074CB89-AE82-4232-8500-06E25119A1C2}"/>
</file>

<file path=customXml/itemProps3.xml><?xml version="1.0" encoding="utf-8"?>
<ds:datastoreItem xmlns:ds="http://schemas.openxmlformats.org/officeDocument/2006/customXml" ds:itemID="{064E4AA9-62A3-452D-BA22-BDF57805E8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Westcoat Specialty Coating Systems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Temper-Crete Broadcast Eighth Inch Material Cost Template -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2025-12-17T05:10:20Z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